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DISCIPLINA FINANCIERA\"/>
    </mc:Choice>
  </mc:AlternateContent>
  <bookViews>
    <workbookView xWindow="0" yWindow="0" windowWidth="28800" windowHeight="12330"/>
  </bookViews>
  <sheets>
    <sheet name="F6a" sheetId="1" r:id="rId1"/>
  </sheets>
  <definedNames>
    <definedName name="_xlnm._FilterDatabase" localSheetId="0" hidden="1">F6a!$B$3:$H$155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4" i="1" l="1"/>
  <c r="C154" i="1"/>
  <c r="E152" i="1"/>
  <c r="H152" i="1" s="1"/>
  <c r="E151" i="1"/>
  <c r="H151" i="1" s="1"/>
  <c r="H150" i="1"/>
  <c r="E150" i="1"/>
  <c r="E149" i="1"/>
  <c r="H149" i="1" s="1"/>
  <c r="E148" i="1"/>
  <c r="H148" i="1" s="1"/>
  <c r="E147" i="1"/>
  <c r="H147" i="1" s="1"/>
  <c r="H146" i="1"/>
  <c r="E146" i="1"/>
  <c r="E145" i="1" s="1"/>
  <c r="H145" i="1" s="1"/>
  <c r="G145" i="1"/>
  <c r="F145" i="1"/>
  <c r="D145" i="1"/>
  <c r="C145" i="1"/>
  <c r="H144" i="1"/>
  <c r="E144" i="1"/>
  <c r="E143" i="1"/>
  <c r="E141" i="1" s="1"/>
  <c r="H141" i="1" s="1"/>
  <c r="E142" i="1"/>
  <c r="H142" i="1" s="1"/>
  <c r="G141" i="1"/>
  <c r="F141" i="1"/>
  <c r="D141" i="1"/>
  <c r="C141" i="1"/>
  <c r="E140" i="1"/>
  <c r="H140" i="1" s="1"/>
  <c r="E139" i="1"/>
  <c r="H139" i="1" s="1"/>
  <c r="H138" i="1"/>
  <c r="E138" i="1"/>
  <c r="E137" i="1"/>
  <c r="H137" i="1" s="1"/>
  <c r="E136" i="1"/>
  <c r="H136" i="1" s="1"/>
  <c r="E135" i="1"/>
  <c r="H135" i="1" s="1"/>
  <c r="H134" i="1"/>
  <c r="E134" i="1"/>
  <c r="E133" i="1"/>
  <c r="H133" i="1" s="1"/>
  <c r="G132" i="1"/>
  <c r="F132" i="1"/>
  <c r="E132" i="1"/>
  <c r="H132" i="1" s="1"/>
  <c r="D132" i="1"/>
  <c r="C132" i="1"/>
  <c r="E131" i="1"/>
  <c r="H131" i="1" s="1"/>
  <c r="E130" i="1"/>
  <c r="H130" i="1" s="1"/>
  <c r="E129" i="1"/>
  <c r="E128" i="1" s="1"/>
  <c r="H128" i="1" s="1"/>
  <c r="G128" i="1"/>
  <c r="F128" i="1"/>
  <c r="D128" i="1"/>
  <c r="C128" i="1"/>
  <c r="E127" i="1"/>
  <c r="H127" i="1" s="1"/>
  <c r="H126" i="1"/>
  <c r="E126" i="1"/>
  <c r="E125" i="1"/>
  <c r="H125" i="1" s="1"/>
  <c r="E124" i="1"/>
  <c r="H124" i="1" s="1"/>
  <c r="E123" i="1"/>
  <c r="H123" i="1" s="1"/>
  <c r="H122" i="1"/>
  <c r="E122" i="1"/>
  <c r="E121" i="1"/>
  <c r="H121" i="1" s="1"/>
  <c r="E120" i="1"/>
  <c r="H120" i="1" s="1"/>
  <c r="E119" i="1"/>
  <c r="E118" i="1" s="1"/>
  <c r="H118" i="1" s="1"/>
  <c r="G118" i="1"/>
  <c r="F118" i="1"/>
  <c r="D118" i="1"/>
  <c r="C118" i="1"/>
  <c r="E117" i="1"/>
  <c r="H117" i="1" s="1"/>
  <c r="H116" i="1"/>
  <c r="E116" i="1"/>
  <c r="E115" i="1"/>
  <c r="H115" i="1" s="1"/>
  <c r="E114" i="1"/>
  <c r="H114" i="1" s="1"/>
  <c r="E113" i="1"/>
  <c r="H113" i="1" s="1"/>
  <c r="H112" i="1"/>
  <c r="E112" i="1"/>
  <c r="E111" i="1"/>
  <c r="H111" i="1" s="1"/>
  <c r="E110" i="1"/>
  <c r="H110" i="1" s="1"/>
  <c r="E109" i="1"/>
  <c r="E108" i="1" s="1"/>
  <c r="H108" i="1" s="1"/>
  <c r="G108" i="1"/>
  <c r="F108" i="1"/>
  <c r="D108" i="1"/>
  <c r="C108" i="1"/>
  <c r="E107" i="1"/>
  <c r="H107" i="1" s="1"/>
  <c r="H106" i="1"/>
  <c r="E106" i="1"/>
  <c r="E105" i="1"/>
  <c r="H105" i="1" s="1"/>
  <c r="E104" i="1"/>
  <c r="H104" i="1" s="1"/>
  <c r="E103" i="1"/>
  <c r="H103" i="1" s="1"/>
  <c r="H102" i="1"/>
  <c r="E102" i="1"/>
  <c r="E101" i="1"/>
  <c r="H101" i="1" s="1"/>
  <c r="E100" i="1"/>
  <c r="H100" i="1" s="1"/>
  <c r="E99" i="1"/>
  <c r="E98" i="1" s="1"/>
  <c r="H98" i="1" s="1"/>
  <c r="G98" i="1"/>
  <c r="F98" i="1"/>
  <c r="D98" i="1"/>
  <c r="C98" i="1"/>
  <c r="E97" i="1"/>
  <c r="H97" i="1" s="1"/>
  <c r="H96" i="1"/>
  <c r="E96" i="1"/>
  <c r="E95" i="1"/>
  <c r="H95" i="1" s="1"/>
  <c r="E94" i="1"/>
  <c r="H94" i="1" s="1"/>
  <c r="E93" i="1"/>
  <c r="H93" i="1" s="1"/>
  <c r="H92" i="1"/>
  <c r="E92" i="1"/>
  <c r="E91" i="1"/>
  <c r="H91" i="1" s="1"/>
  <c r="E90" i="1"/>
  <c r="H90" i="1" s="1"/>
  <c r="E89" i="1"/>
  <c r="E88" i="1" s="1"/>
  <c r="H88" i="1" s="1"/>
  <c r="G88" i="1"/>
  <c r="F88" i="1"/>
  <c r="D88" i="1"/>
  <c r="C88" i="1"/>
  <c r="E87" i="1"/>
  <c r="H87" i="1" s="1"/>
  <c r="H86" i="1"/>
  <c r="E86" i="1"/>
  <c r="E85" i="1"/>
  <c r="H85" i="1" s="1"/>
  <c r="E84" i="1"/>
  <c r="H84" i="1" s="1"/>
  <c r="E83" i="1"/>
  <c r="H83" i="1" s="1"/>
  <c r="H82" i="1"/>
  <c r="E82" i="1"/>
  <c r="E81" i="1"/>
  <c r="H81" i="1" s="1"/>
  <c r="H80" i="1" s="1"/>
  <c r="H79" i="1" s="1"/>
  <c r="G80" i="1"/>
  <c r="F80" i="1"/>
  <c r="F79" i="1" s="1"/>
  <c r="F154" i="1" s="1"/>
  <c r="E80" i="1"/>
  <c r="D80" i="1"/>
  <c r="D79" i="1" s="1"/>
  <c r="C80" i="1"/>
  <c r="G79" i="1"/>
  <c r="C79" i="1"/>
  <c r="H77" i="1"/>
  <c r="E77" i="1"/>
  <c r="E76" i="1"/>
  <c r="H76" i="1" s="1"/>
  <c r="E75" i="1"/>
  <c r="H75" i="1" s="1"/>
  <c r="E74" i="1"/>
  <c r="H74" i="1" s="1"/>
  <c r="H73" i="1"/>
  <c r="E73" i="1"/>
  <c r="E72" i="1"/>
  <c r="E70" i="1" s="1"/>
  <c r="H70" i="1" s="1"/>
  <c r="E71" i="1"/>
  <c r="H71" i="1" s="1"/>
  <c r="G70" i="1"/>
  <c r="F70" i="1"/>
  <c r="D70" i="1"/>
  <c r="C70" i="1"/>
  <c r="E69" i="1"/>
  <c r="H69" i="1" s="1"/>
  <c r="E68" i="1"/>
  <c r="H68" i="1" s="1"/>
  <c r="H67" i="1"/>
  <c r="E67" i="1"/>
  <c r="E66" i="1" s="1"/>
  <c r="H66" i="1" s="1"/>
  <c r="G66" i="1"/>
  <c r="F66" i="1"/>
  <c r="D66" i="1"/>
  <c r="C66" i="1"/>
  <c r="H65" i="1"/>
  <c r="E65" i="1"/>
  <c r="E64" i="1"/>
  <c r="H64" i="1" s="1"/>
  <c r="E63" i="1"/>
  <c r="H63" i="1" s="1"/>
  <c r="E62" i="1"/>
  <c r="H62" i="1" s="1"/>
  <c r="H61" i="1"/>
  <c r="E61" i="1"/>
  <c r="E60" i="1"/>
  <c r="H60" i="1" s="1"/>
  <c r="E59" i="1"/>
  <c r="H59" i="1" s="1"/>
  <c r="E58" i="1"/>
  <c r="E57" i="1" s="1"/>
  <c r="H57" i="1" s="1"/>
  <c r="G57" i="1"/>
  <c r="F57" i="1"/>
  <c r="D57" i="1"/>
  <c r="C57" i="1"/>
  <c r="E56" i="1"/>
  <c r="H56" i="1" s="1"/>
  <c r="H55" i="1"/>
  <c r="E55" i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H49" i="1"/>
  <c r="E49" i="1"/>
  <c r="E48" i="1"/>
  <c r="H48" i="1" s="1"/>
  <c r="E47" i="1"/>
  <c r="H47" i="1" s="1"/>
  <c r="E46" i="1"/>
  <c r="H46" i="1" s="1"/>
  <c r="H45" i="1"/>
  <c r="E45" i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H39" i="1"/>
  <c r="E39" i="1"/>
  <c r="E38" i="1"/>
  <c r="H38" i="1" s="1"/>
  <c r="E37" i="1"/>
  <c r="H37" i="1" s="1"/>
  <c r="E36" i="1"/>
  <c r="H36" i="1" s="1"/>
  <c r="H35" i="1"/>
  <c r="E35" i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H29" i="1"/>
  <c r="E29" i="1"/>
  <c r="E28" i="1"/>
  <c r="H28" i="1" s="1"/>
  <c r="E27" i="1"/>
  <c r="H27" i="1" s="1"/>
  <c r="E26" i="1"/>
  <c r="H26" i="1" s="1"/>
  <c r="H25" i="1"/>
  <c r="E25" i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H19" i="1"/>
  <c r="E19" i="1"/>
  <c r="E18" i="1"/>
  <c r="H18" i="1" s="1"/>
  <c r="E17" i="1"/>
  <c r="H17" i="1" s="1"/>
  <c r="E16" i="1"/>
  <c r="H16" i="1" s="1"/>
  <c r="H15" i="1"/>
  <c r="E15" i="1"/>
  <c r="E14" i="1"/>
  <c r="H14" i="1" s="1"/>
  <c r="G13" i="1"/>
  <c r="F13" i="1"/>
  <c r="E13" i="1"/>
  <c r="H13" i="1" s="1"/>
  <c r="D13" i="1"/>
  <c r="D4" i="1" s="1"/>
  <c r="C13" i="1"/>
  <c r="E12" i="1"/>
  <c r="H12" i="1" s="1"/>
  <c r="E11" i="1"/>
  <c r="H11" i="1" s="1"/>
  <c r="E10" i="1"/>
  <c r="H10" i="1" s="1"/>
  <c r="H9" i="1"/>
  <c r="E9" i="1"/>
  <c r="E8" i="1"/>
  <c r="H8" i="1" s="1"/>
  <c r="E7" i="1"/>
  <c r="H7" i="1" s="1"/>
  <c r="E6" i="1"/>
  <c r="E5" i="1" s="1"/>
  <c r="G5" i="1"/>
  <c r="F5" i="1"/>
  <c r="D5" i="1"/>
  <c r="C5" i="1"/>
  <c r="G4" i="1"/>
  <c r="F4" i="1"/>
  <c r="C4" i="1"/>
  <c r="E4" i="1" l="1"/>
  <c r="E154" i="1" s="1"/>
  <c r="E79" i="1"/>
  <c r="D154" i="1"/>
  <c r="H6" i="1"/>
  <c r="H5" i="1" s="1"/>
  <c r="H4" i="1" s="1"/>
  <c r="H154" i="1" s="1"/>
  <c r="H58" i="1"/>
  <c r="H99" i="1"/>
  <c r="H119" i="1"/>
  <c r="H129" i="1"/>
  <c r="H89" i="1"/>
  <c r="H109" i="1"/>
  <c r="H72" i="1"/>
  <c r="H143" i="1"/>
</calcChain>
</file>

<file path=xl/sharedStrings.xml><?xml version="1.0" encoding="utf-8"?>
<sst xmlns="http://schemas.openxmlformats.org/spreadsheetml/2006/main" count="280" uniqueCount="207">
  <si>
    <t>INSTITUTO TECNOLÓGICO SUPERIOR DE PURÍSIMA DEL RINCÓN
Clasificación por Objeto del Gasto (Capítulo y Concepto)
al 30 de Junio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</si>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</sst>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163</xdr:row>
      <xdr:rowOff>42563</xdr:rowOff>
    </xdr:from>
    <xdr:to>
      <xdr:col>6</xdr:col>
      <xdr:colOff>671511</xdr:colOff>
      <xdr:row>168</xdr:row>
      <xdr:rowOff>19050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67449" y="26664938"/>
          <a:ext cx="3195637" cy="7861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163</xdr:row>
      <xdr:rowOff>19049</xdr:rowOff>
    </xdr:from>
    <xdr:to>
      <xdr:col>1</xdr:col>
      <xdr:colOff>3152775</xdr:colOff>
      <xdr:row>168</xdr:row>
      <xdr:rowOff>9525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050" y="26641424"/>
          <a:ext cx="3028950" cy="800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abSelected="1" topLeftCell="A133" workbookViewId="0">
      <selection activeCell="D177" sqref="D177"/>
    </sheetView>
  </sheetViews>
  <sheetFormatPr baseColWidth="10" defaultRowHeight="12.75"/>
  <cols>
    <col min="1" max="1" width="4.83203125" style="4" customWidth="1"/>
    <col min="2" max="2" width="73.6640625" style="4" customWidth="1"/>
    <col min="3" max="8" width="18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20631070.600000005</v>
      </c>
      <c r="D4" s="15">
        <f t="shared" ref="D4:H4" si="0">D5+D13+D23+D33+D43+D53+D57+D66+D70</f>
        <v>47535245.239999995</v>
      </c>
      <c r="E4" s="15">
        <f t="shared" si="0"/>
        <v>68166315.840000004</v>
      </c>
      <c r="F4" s="15">
        <f t="shared" si="0"/>
        <v>31796554.609999999</v>
      </c>
      <c r="G4" s="15">
        <f t="shared" si="0"/>
        <v>31414101.710000001</v>
      </c>
      <c r="H4" s="15">
        <f t="shared" si="0"/>
        <v>36369761.229999997</v>
      </c>
    </row>
    <row r="5" spans="1:8">
      <c r="A5" s="16" t="s">
        <v>10</v>
      </c>
      <c r="B5" s="17"/>
      <c r="C5" s="18">
        <f>SUM(C6:C12)</f>
        <v>13578371.000000002</v>
      </c>
      <c r="D5" s="18">
        <f t="shared" ref="D5:H5" si="1">SUM(D6:D12)</f>
        <v>841544.19</v>
      </c>
      <c r="E5" s="18">
        <f t="shared" si="1"/>
        <v>14419915.189999999</v>
      </c>
      <c r="F5" s="18">
        <f t="shared" si="1"/>
        <v>7474942.1400000006</v>
      </c>
      <c r="G5" s="18">
        <f t="shared" si="1"/>
        <v>7474942.1400000006</v>
      </c>
      <c r="H5" s="18">
        <f t="shared" si="1"/>
        <v>6944973.0500000007</v>
      </c>
    </row>
    <row r="6" spans="1:8">
      <c r="A6" s="19" t="s">
        <v>11</v>
      </c>
      <c r="B6" s="20" t="s">
        <v>12</v>
      </c>
      <c r="C6" s="21">
        <v>9476610.1300000008</v>
      </c>
      <c r="D6" s="21">
        <v>105574.19</v>
      </c>
      <c r="E6" s="21">
        <f>C6+D6</f>
        <v>9582184.3200000003</v>
      </c>
      <c r="F6" s="21">
        <v>5407879.21</v>
      </c>
      <c r="G6" s="21">
        <v>5407879.21</v>
      </c>
      <c r="H6" s="21">
        <f>E6-F6</f>
        <v>4174305.1100000003</v>
      </c>
    </row>
    <row r="7" spans="1:8">
      <c r="A7" s="19" t="s">
        <v>13</v>
      </c>
      <c r="B7" s="20" t="s">
        <v>14</v>
      </c>
      <c r="C7" s="21"/>
      <c r="D7" s="21"/>
      <c r="E7" s="21">
        <f t="shared" ref="E7:E12" si="2">C7+D7</f>
        <v>0</v>
      </c>
      <c r="F7" s="21"/>
      <c r="G7" s="21"/>
      <c r="H7" s="21">
        <f t="shared" ref="H7:H70" si="3">E7-F7</f>
        <v>0</v>
      </c>
    </row>
    <row r="8" spans="1:8">
      <c r="A8" s="19" t="s">
        <v>15</v>
      </c>
      <c r="B8" s="20" t="s">
        <v>16</v>
      </c>
      <c r="C8" s="21">
        <v>1591556.13</v>
      </c>
      <c r="D8" s="21">
        <v>77512</v>
      </c>
      <c r="E8" s="21">
        <f t="shared" si="2"/>
        <v>1669068.13</v>
      </c>
      <c r="F8" s="21">
        <v>474912.46</v>
      </c>
      <c r="G8" s="21">
        <v>474912.46</v>
      </c>
      <c r="H8" s="21">
        <f t="shared" si="3"/>
        <v>1194155.67</v>
      </c>
    </row>
    <row r="9" spans="1:8">
      <c r="A9" s="19" t="s">
        <v>17</v>
      </c>
      <c r="B9" s="20" t="s">
        <v>18</v>
      </c>
      <c r="C9" s="21">
        <v>1932420.64</v>
      </c>
      <c r="D9" s="21">
        <v>0</v>
      </c>
      <c r="E9" s="21">
        <f t="shared" si="2"/>
        <v>1932420.64</v>
      </c>
      <c r="F9" s="21">
        <v>1194448.1499999999</v>
      </c>
      <c r="G9" s="21">
        <v>1194448.1499999999</v>
      </c>
      <c r="H9" s="21">
        <f t="shared" si="3"/>
        <v>737972.49</v>
      </c>
    </row>
    <row r="10" spans="1:8">
      <c r="A10" s="19" t="s">
        <v>19</v>
      </c>
      <c r="B10" s="20" t="s">
        <v>20</v>
      </c>
      <c r="C10" s="21">
        <v>577784.1</v>
      </c>
      <c r="D10" s="21">
        <v>0</v>
      </c>
      <c r="E10" s="21">
        <f t="shared" si="2"/>
        <v>577784.1</v>
      </c>
      <c r="F10" s="21">
        <v>397702.32</v>
      </c>
      <c r="G10" s="21">
        <v>397702.32</v>
      </c>
      <c r="H10" s="21">
        <f t="shared" si="3"/>
        <v>180081.77999999997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>
        <v>0</v>
      </c>
      <c r="D12" s="21">
        <v>658458</v>
      </c>
      <c r="E12" s="21">
        <f t="shared" si="2"/>
        <v>658458</v>
      </c>
      <c r="F12" s="21">
        <v>0</v>
      </c>
      <c r="G12" s="21">
        <v>0</v>
      </c>
      <c r="H12" s="21">
        <f t="shared" si="3"/>
        <v>658458</v>
      </c>
    </row>
    <row r="13" spans="1:8">
      <c r="A13" s="16" t="s">
        <v>25</v>
      </c>
      <c r="B13" s="17"/>
      <c r="C13" s="18">
        <f>SUM(C14:C22)</f>
        <v>868147.49</v>
      </c>
      <c r="D13" s="18">
        <f t="shared" ref="D13:G13" si="4">SUM(D14:D22)</f>
        <v>423353.64</v>
      </c>
      <c r="E13" s="18">
        <f t="shared" si="4"/>
        <v>1291501.1300000001</v>
      </c>
      <c r="F13" s="18">
        <f t="shared" si="4"/>
        <v>321561.95</v>
      </c>
      <c r="G13" s="18">
        <f t="shared" si="4"/>
        <v>298896.94</v>
      </c>
      <c r="H13" s="18">
        <f t="shared" si="3"/>
        <v>969939.18000000017</v>
      </c>
    </row>
    <row r="14" spans="1:8">
      <c r="A14" s="19" t="s">
        <v>26</v>
      </c>
      <c r="B14" s="20" t="s">
        <v>27</v>
      </c>
      <c r="C14" s="21">
        <v>283990.49</v>
      </c>
      <c r="D14" s="21">
        <v>33164.400000000001</v>
      </c>
      <c r="E14" s="21">
        <f t="shared" ref="E14:E22" si="5">C14+D14</f>
        <v>317154.89</v>
      </c>
      <c r="F14" s="21">
        <v>196203.53</v>
      </c>
      <c r="G14" s="21">
        <v>196203.53</v>
      </c>
      <c r="H14" s="21">
        <f t="shared" si="3"/>
        <v>120951.36000000002</v>
      </c>
    </row>
    <row r="15" spans="1:8">
      <c r="A15" s="19" t="s">
        <v>28</v>
      </c>
      <c r="B15" s="20" t="s">
        <v>29</v>
      </c>
      <c r="C15" s="21">
        <v>32276.49</v>
      </c>
      <c r="D15" s="21">
        <v>31137.97</v>
      </c>
      <c r="E15" s="21">
        <f t="shared" si="5"/>
        <v>63414.460000000006</v>
      </c>
      <c r="F15" s="21">
        <v>8691.83</v>
      </c>
      <c r="G15" s="21">
        <v>8691.83</v>
      </c>
      <c r="H15" s="21">
        <f t="shared" si="3"/>
        <v>54722.630000000005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272677.51</v>
      </c>
      <c r="D17" s="21">
        <v>21728.41</v>
      </c>
      <c r="E17" s="21">
        <f t="shared" si="5"/>
        <v>294405.92</v>
      </c>
      <c r="F17" s="21">
        <v>8261.14</v>
      </c>
      <c r="G17" s="21">
        <v>8261.14</v>
      </c>
      <c r="H17" s="21">
        <f t="shared" si="3"/>
        <v>286144.77999999997</v>
      </c>
    </row>
    <row r="18" spans="1:8">
      <c r="A18" s="19" t="s">
        <v>34</v>
      </c>
      <c r="B18" s="20" t="s">
        <v>35</v>
      </c>
      <c r="C18" s="21">
        <v>91803</v>
      </c>
      <c r="D18" s="21">
        <v>124860.63</v>
      </c>
      <c r="E18" s="21">
        <f t="shared" si="5"/>
        <v>216663.63</v>
      </c>
      <c r="F18" s="21">
        <v>1958.66</v>
      </c>
      <c r="G18" s="21">
        <v>1958.66</v>
      </c>
      <c r="H18" s="21">
        <f t="shared" si="3"/>
        <v>214704.97</v>
      </c>
    </row>
    <row r="19" spans="1:8">
      <c r="A19" s="19" t="s">
        <v>36</v>
      </c>
      <c r="B19" s="20" t="s">
        <v>37</v>
      </c>
      <c r="C19" s="21">
        <v>93000</v>
      </c>
      <c r="D19" s="21">
        <v>25980.49</v>
      </c>
      <c r="E19" s="21">
        <f t="shared" si="5"/>
        <v>118980.49</v>
      </c>
      <c r="F19" s="21">
        <v>62387.22</v>
      </c>
      <c r="G19" s="21">
        <v>62387.22</v>
      </c>
      <c r="H19" s="21">
        <f t="shared" si="3"/>
        <v>56593.270000000004</v>
      </c>
    </row>
    <row r="20" spans="1:8">
      <c r="A20" s="19" t="s">
        <v>38</v>
      </c>
      <c r="B20" s="20" t="s">
        <v>39</v>
      </c>
      <c r="C20" s="21">
        <v>50400</v>
      </c>
      <c r="D20" s="21">
        <v>33650</v>
      </c>
      <c r="E20" s="21">
        <f t="shared" si="5"/>
        <v>84050</v>
      </c>
      <c r="F20" s="21">
        <v>0</v>
      </c>
      <c r="G20" s="21">
        <v>0</v>
      </c>
      <c r="H20" s="21">
        <f t="shared" si="3"/>
        <v>84050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44000</v>
      </c>
      <c r="D22" s="21">
        <v>152831.74</v>
      </c>
      <c r="E22" s="21">
        <f t="shared" si="5"/>
        <v>196831.74</v>
      </c>
      <c r="F22" s="21">
        <v>44059.57</v>
      </c>
      <c r="G22" s="21">
        <v>21394.560000000001</v>
      </c>
      <c r="H22" s="21">
        <f t="shared" si="3"/>
        <v>152772.16999999998</v>
      </c>
    </row>
    <row r="23" spans="1:8">
      <c r="A23" s="16" t="s">
        <v>44</v>
      </c>
      <c r="B23" s="17"/>
      <c r="C23" s="18">
        <f>SUM(C24:C32)</f>
        <v>5045778.91</v>
      </c>
      <c r="D23" s="18">
        <f t="shared" ref="D23:G23" si="6">SUM(D24:D32)</f>
        <v>156382.15000000014</v>
      </c>
      <c r="E23" s="18">
        <f t="shared" si="6"/>
        <v>5202161.0600000005</v>
      </c>
      <c r="F23" s="18">
        <f t="shared" si="6"/>
        <v>2403405.1</v>
      </c>
      <c r="G23" s="18">
        <f t="shared" si="6"/>
        <v>2158726.79</v>
      </c>
      <c r="H23" s="18">
        <f t="shared" si="3"/>
        <v>2798755.9600000004</v>
      </c>
    </row>
    <row r="24" spans="1:8">
      <c r="A24" s="19" t="s">
        <v>45</v>
      </c>
      <c r="B24" s="20" t="s">
        <v>46</v>
      </c>
      <c r="C24" s="21">
        <v>455157.04</v>
      </c>
      <c r="D24" s="21">
        <v>378976.19</v>
      </c>
      <c r="E24" s="21">
        <f t="shared" ref="E24:E32" si="7">C24+D24</f>
        <v>834133.23</v>
      </c>
      <c r="F24" s="21">
        <v>380831.59</v>
      </c>
      <c r="G24" s="21">
        <v>380831.59</v>
      </c>
      <c r="H24" s="21">
        <f t="shared" si="3"/>
        <v>453301.63999999996</v>
      </c>
    </row>
    <row r="25" spans="1:8">
      <c r="A25" s="19" t="s">
        <v>47</v>
      </c>
      <c r="B25" s="20" t="s">
        <v>48</v>
      </c>
      <c r="C25" s="21">
        <v>90734.17</v>
      </c>
      <c r="D25" s="21">
        <v>622455.81000000006</v>
      </c>
      <c r="E25" s="21">
        <f t="shared" si="7"/>
        <v>713189.9800000001</v>
      </c>
      <c r="F25" s="21">
        <v>568169.19999999995</v>
      </c>
      <c r="G25" s="21">
        <v>568169.19999999995</v>
      </c>
      <c r="H25" s="21">
        <f t="shared" si="3"/>
        <v>145020.78000000014</v>
      </c>
    </row>
    <row r="26" spans="1:8">
      <c r="A26" s="19" t="s">
        <v>49</v>
      </c>
      <c r="B26" s="20" t="s">
        <v>50</v>
      </c>
      <c r="C26" s="21">
        <v>503289.7</v>
      </c>
      <c r="D26" s="21">
        <v>446405.58</v>
      </c>
      <c r="E26" s="21">
        <f t="shared" si="7"/>
        <v>949695.28</v>
      </c>
      <c r="F26" s="21">
        <v>309885.34000000003</v>
      </c>
      <c r="G26" s="21">
        <v>149576.67000000001</v>
      </c>
      <c r="H26" s="21">
        <f t="shared" si="3"/>
        <v>639809.93999999994</v>
      </c>
    </row>
    <row r="27" spans="1:8">
      <c r="A27" s="19" t="s">
        <v>51</v>
      </c>
      <c r="B27" s="20" t="s">
        <v>52</v>
      </c>
      <c r="C27" s="21">
        <v>220788.56</v>
      </c>
      <c r="D27" s="21">
        <v>1000</v>
      </c>
      <c r="E27" s="21">
        <f t="shared" si="7"/>
        <v>221788.56</v>
      </c>
      <c r="F27" s="21">
        <v>25805.41</v>
      </c>
      <c r="G27" s="21">
        <v>24742.87</v>
      </c>
      <c r="H27" s="21">
        <f t="shared" si="3"/>
        <v>195983.15</v>
      </c>
    </row>
    <row r="28" spans="1:8">
      <c r="A28" s="19" t="s">
        <v>53</v>
      </c>
      <c r="B28" s="20" t="s">
        <v>54</v>
      </c>
      <c r="C28" s="21">
        <v>2414991.8199999998</v>
      </c>
      <c r="D28" s="21">
        <v>-1292455.43</v>
      </c>
      <c r="E28" s="21">
        <f t="shared" si="7"/>
        <v>1122536.3899999999</v>
      </c>
      <c r="F28" s="21">
        <v>502338.33</v>
      </c>
      <c r="G28" s="21">
        <v>502338.33</v>
      </c>
      <c r="H28" s="21">
        <f t="shared" si="3"/>
        <v>620198.05999999982</v>
      </c>
    </row>
    <row r="29" spans="1:8">
      <c r="A29" s="19" t="s">
        <v>55</v>
      </c>
      <c r="B29" s="20" t="s">
        <v>56</v>
      </c>
      <c r="C29" s="21">
        <v>116000</v>
      </c>
      <c r="D29" s="21">
        <v>0</v>
      </c>
      <c r="E29" s="21">
        <f t="shared" si="7"/>
        <v>116000</v>
      </c>
      <c r="F29" s="21">
        <v>64326.09</v>
      </c>
      <c r="G29" s="21">
        <v>64326.09</v>
      </c>
      <c r="H29" s="21">
        <f t="shared" si="3"/>
        <v>51673.91</v>
      </c>
    </row>
    <row r="30" spans="1:8">
      <c r="A30" s="19" t="s">
        <v>57</v>
      </c>
      <c r="B30" s="20" t="s">
        <v>58</v>
      </c>
      <c r="C30" s="21">
        <v>387230.73</v>
      </c>
      <c r="D30" s="21">
        <v>0</v>
      </c>
      <c r="E30" s="21">
        <f t="shared" si="7"/>
        <v>387230.73</v>
      </c>
      <c r="F30" s="21">
        <v>115357.52</v>
      </c>
      <c r="G30" s="21">
        <v>114477.52</v>
      </c>
      <c r="H30" s="21">
        <f t="shared" si="3"/>
        <v>271873.20999999996</v>
      </c>
    </row>
    <row r="31" spans="1:8">
      <c r="A31" s="19" t="s">
        <v>59</v>
      </c>
      <c r="B31" s="20" t="s">
        <v>60</v>
      </c>
      <c r="C31" s="21">
        <v>340387.9</v>
      </c>
      <c r="D31" s="21">
        <v>0</v>
      </c>
      <c r="E31" s="21">
        <f t="shared" si="7"/>
        <v>340387.9</v>
      </c>
      <c r="F31" s="21">
        <v>89664.14</v>
      </c>
      <c r="G31" s="21">
        <v>66464.14</v>
      </c>
      <c r="H31" s="21">
        <f t="shared" si="3"/>
        <v>250723.76</v>
      </c>
    </row>
    <row r="32" spans="1:8">
      <c r="A32" s="19" t="s">
        <v>61</v>
      </c>
      <c r="B32" s="20" t="s">
        <v>62</v>
      </c>
      <c r="C32" s="21">
        <v>517198.99</v>
      </c>
      <c r="D32" s="21">
        <v>0</v>
      </c>
      <c r="E32" s="21">
        <f t="shared" si="7"/>
        <v>517198.99</v>
      </c>
      <c r="F32" s="21">
        <v>347027.48</v>
      </c>
      <c r="G32" s="21">
        <v>287800.38</v>
      </c>
      <c r="H32" s="21">
        <f t="shared" si="3"/>
        <v>170171.51</v>
      </c>
    </row>
    <row r="33" spans="1:8">
      <c r="A33" s="16" t="s">
        <v>63</v>
      </c>
      <c r="B33" s="17"/>
      <c r="C33" s="18">
        <f>SUM(C34:C42)</f>
        <v>40000</v>
      </c>
      <c r="D33" s="18">
        <f t="shared" ref="D33:G33" si="8">SUM(D34:D42)</f>
        <v>344866.57</v>
      </c>
      <c r="E33" s="18">
        <f t="shared" si="8"/>
        <v>384866.57</v>
      </c>
      <c r="F33" s="18">
        <f t="shared" si="8"/>
        <v>114600</v>
      </c>
      <c r="G33" s="18">
        <f t="shared" si="8"/>
        <v>109500</v>
      </c>
      <c r="H33" s="18">
        <f t="shared" si="3"/>
        <v>270266.57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40000</v>
      </c>
      <c r="D37" s="21">
        <v>344866.57</v>
      </c>
      <c r="E37" s="21">
        <f t="shared" si="9"/>
        <v>384866.57</v>
      </c>
      <c r="F37" s="21">
        <v>114600</v>
      </c>
      <c r="G37" s="21">
        <v>109500</v>
      </c>
      <c r="H37" s="21">
        <f t="shared" si="3"/>
        <v>270266.57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321034.59999999998</v>
      </c>
      <c r="D43" s="18">
        <f t="shared" ref="D43:G43" si="10">SUM(D44:D52)</f>
        <v>11419397.809999999</v>
      </c>
      <c r="E43" s="18">
        <f t="shared" si="10"/>
        <v>11740432.41</v>
      </c>
      <c r="F43" s="18">
        <f t="shared" si="10"/>
        <v>1428035.5299999998</v>
      </c>
      <c r="G43" s="18">
        <f t="shared" si="10"/>
        <v>1428035.5299999998</v>
      </c>
      <c r="H43" s="18">
        <f t="shared" si="3"/>
        <v>10312396.880000001</v>
      </c>
    </row>
    <row r="44" spans="1:8">
      <c r="A44" s="19" t="s">
        <v>81</v>
      </c>
      <c r="B44" s="20" t="s">
        <v>82</v>
      </c>
      <c r="C44" s="21">
        <v>177023.56</v>
      </c>
      <c r="D44" s="21">
        <v>3661266.27</v>
      </c>
      <c r="E44" s="21">
        <f t="shared" ref="E44:E52" si="11">C44+D44</f>
        <v>3838289.83</v>
      </c>
      <c r="F44" s="21">
        <v>465103.29</v>
      </c>
      <c r="G44" s="21">
        <v>465103.29</v>
      </c>
      <c r="H44" s="21">
        <f t="shared" si="3"/>
        <v>3373186.54</v>
      </c>
    </row>
    <row r="45" spans="1:8">
      <c r="A45" s="19" t="s">
        <v>83</v>
      </c>
      <c r="B45" s="20" t="s">
        <v>84</v>
      </c>
      <c r="C45" s="21">
        <v>0</v>
      </c>
      <c r="D45" s="21">
        <v>23000</v>
      </c>
      <c r="E45" s="21">
        <f t="shared" si="11"/>
        <v>23000</v>
      </c>
      <c r="F45" s="21">
        <v>0</v>
      </c>
      <c r="G45" s="21">
        <v>0</v>
      </c>
      <c r="H45" s="21">
        <f t="shared" si="3"/>
        <v>23000</v>
      </c>
    </row>
    <row r="46" spans="1:8">
      <c r="A46" s="19" t="s">
        <v>85</v>
      </c>
      <c r="B46" s="20" t="s">
        <v>86</v>
      </c>
      <c r="C46" s="21">
        <v>54000</v>
      </c>
      <c r="D46" s="21">
        <v>2420249.5299999998</v>
      </c>
      <c r="E46" s="21">
        <f t="shared" si="11"/>
        <v>2474249.5299999998</v>
      </c>
      <c r="F46" s="21">
        <v>313784.64</v>
      </c>
      <c r="G46" s="21">
        <v>313784.64</v>
      </c>
      <c r="H46" s="21">
        <f t="shared" si="3"/>
        <v>2160464.8899999997</v>
      </c>
    </row>
    <row r="47" spans="1:8">
      <c r="A47" s="19" t="s">
        <v>87</v>
      </c>
      <c r="B47" s="20" t="s">
        <v>88</v>
      </c>
      <c r="C47" s="21">
        <v>0</v>
      </c>
      <c r="D47" s="21">
        <v>498764</v>
      </c>
      <c r="E47" s="21">
        <f t="shared" si="11"/>
        <v>498764</v>
      </c>
      <c r="F47" s="21">
        <v>0</v>
      </c>
      <c r="G47" s="21">
        <v>0</v>
      </c>
      <c r="H47" s="21">
        <f t="shared" si="3"/>
        <v>498764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90011.04</v>
      </c>
      <c r="D49" s="21">
        <v>4816118.01</v>
      </c>
      <c r="E49" s="21">
        <f t="shared" si="11"/>
        <v>4906129.05</v>
      </c>
      <c r="F49" s="21">
        <v>649147.6</v>
      </c>
      <c r="G49" s="21">
        <v>649147.6</v>
      </c>
      <c r="H49" s="21">
        <f t="shared" si="3"/>
        <v>4256981.45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>
        <v>0</v>
      </c>
      <c r="D52" s="21">
        <v>0</v>
      </c>
      <c r="E52" s="21">
        <f t="shared" si="11"/>
        <v>0</v>
      </c>
      <c r="F52" s="21">
        <v>0</v>
      </c>
      <c r="G52" s="21">
        <v>0</v>
      </c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35127439.479999997</v>
      </c>
      <c r="E53" s="18">
        <f t="shared" si="12"/>
        <v>35127439.479999997</v>
      </c>
      <c r="F53" s="18">
        <f t="shared" si="12"/>
        <v>20054009.890000001</v>
      </c>
      <c r="G53" s="18">
        <f t="shared" si="12"/>
        <v>19944000.309999999</v>
      </c>
      <c r="H53" s="18">
        <f t="shared" si="3"/>
        <v>15073429.589999996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35127439.479999997</v>
      </c>
      <c r="E55" s="21">
        <f t="shared" si="13"/>
        <v>35127439.479999997</v>
      </c>
      <c r="F55" s="21">
        <v>20054009.890000001</v>
      </c>
      <c r="G55" s="21">
        <v>19944000.309999999</v>
      </c>
      <c r="H55" s="21">
        <f t="shared" si="3"/>
        <v>15073429.589999996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777738.6</v>
      </c>
      <c r="D57" s="18">
        <f t="shared" ref="D57:G57" si="14">SUM(D58:D65)</f>
        <v>-777738.6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777738.6</v>
      </c>
      <c r="D65" s="21">
        <v>-777738.6</v>
      </c>
      <c r="E65" s="21">
        <f t="shared" si="15"/>
        <v>0</v>
      </c>
      <c r="F65" s="21">
        <v>0</v>
      </c>
      <c r="G65" s="21">
        <v>0</v>
      </c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32926006.659999996</v>
      </c>
      <c r="E79" s="25">
        <f t="shared" si="21"/>
        <v>32926006.659999996</v>
      </c>
      <c r="F79" s="25">
        <f t="shared" si="21"/>
        <v>13908096.919999998</v>
      </c>
      <c r="G79" s="25">
        <f t="shared" si="21"/>
        <v>9061383.1599999983</v>
      </c>
      <c r="H79" s="25">
        <f t="shared" si="21"/>
        <v>19017909.739999998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13578370.999999998</v>
      </c>
      <c r="E80" s="25">
        <f t="shared" si="22"/>
        <v>13578370.999999998</v>
      </c>
      <c r="F80" s="25">
        <f t="shared" si="22"/>
        <v>7626552.629999999</v>
      </c>
      <c r="G80" s="25">
        <f t="shared" si="22"/>
        <v>7626552.629999999</v>
      </c>
      <c r="H80" s="25">
        <f t="shared" si="22"/>
        <v>5951818.3699999992</v>
      </c>
    </row>
    <row r="81" spans="1:8">
      <c r="A81" s="19" t="s">
        <v>145</v>
      </c>
      <c r="B81" s="30" t="s">
        <v>12</v>
      </c>
      <c r="C81" s="31">
        <v>0</v>
      </c>
      <c r="D81" s="31">
        <v>9311889.5399999991</v>
      </c>
      <c r="E81" s="21">
        <f t="shared" ref="E81:E87" si="23">C81+D81</f>
        <v>9311889.5399999991</v>
      </c>
      <c r="F81" s="31">
        <v>5407672.9100000001</v>
      </c>
      <c r="G81" s="31">
        <v>5407672.9100000001</v>
      </c>
      <c r="H81" s="31">
        <f t="shared" ref="H81:H144" si="24">E81-F81</f>
        <v>3904216.629999999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1591556.13</v>
      </c>
      <c r="E83" s="21">
        <f t="shared" si="23"/>
        <v>1591556.13</v>
      </c>
      <c r="F83" s="31">
        <v>476638.64</v>
      </c>
      <c r="G83" s="31">
        <v>476638.64</v>
      </c>
      <c r="H83" s="31">
        <f t="shared" si="24"/>
        <v>1114917.4899999998</v>
      </c>
    </row>
    <row r="84" spans="1:8">
      <c r="A84" s="19" t="s">
        <v>148</v>
      </c>
      <c r="B84" s="30" t="s">
        <v>18</v>
      </c>
      <c r="C84" s="31">
        <v>0</v>
      </c>
      <c r="D84" s="31">
        <v>1932420.64</v>
      </c>
      <c r="E84" s="21">
        <f t="shared" si="23"/>
        <v>1932420.64</v>
      </c>
      <c r="F84" s="31">
        <v>1184235.1499999999</v>
      </c>
      <c r="G84" s="31">
        <v>1184235.1499999999</v>
      </c>
      <c r="H84" s="31">
        <f t="shared" si="24"/>
        <v>748185.49</v>
      </c>
    </row>
    <row r="85" spans="1:8">
      <c r="A85" s="19" t="s">
        <v>149</v>
      </c>
      <c r="B85" s="30" t="s">
        <v>20</v>
      </c>
      <c r="C85" s="31">
        <v>0</v>
      </c>
      <c r="D85" s="31">
        <v>742504.69</v>
      </c>
      <c r="E85" s="21">
        <f t="shared" si="23"/>
        <v>742504.69</v>
      </c>
      <c r="F85" s="31">
        <v>558005.93000000005</v>
      </c>
      <c r="G85" s="31">
        <v>558005.93000000005</v>
      </c>
      <c r="H85" s="31">
        <f t="shared" si="24"/>
        <v>184498.75999999989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643717.99</v>
      </c>
      <c r="E88" s="25">
        <f t="shared" si="25"/>
        <v>643717.99</v>
      </c>
      <c r="F88" s="25">
        <f t="shared" si="25"/>
        <v>191649.69</v>
      </c>
      <c r="G88" s="25">
        <f t="shared" si="25"/>
        <v>190814.68</v>
      </c>
      <c r="H88" s="25">
        <f t="shared" si="24"/>
        <v>452068.3</v>
      </c>
    </row>
    <row r="89" spans="1:8">
      <c r="A89" s="19" t="s">
        <v>152</v>
      </c>
      <c r="B89" s="30" t="s">
        <v>27</v>
      </c>
      <c r="C89" s="31">
        <v>0</v>
      </c>
      <c r="D89" s="31">
        <v>276090.49</v>
      </c>
      <c r="E89" s="21">
        <f t="shared" ref="E89:E97" si="26">C89+D89</f>
        <v>276090.49</v>
      </c>
      <c r="F89" s="31">
        <v>137288.39000000001</v>
      </c>
      <c r="G89" s="31">
        <v>137288.39000000001</v>
      </c>
      <c r="H89" s="31">
        <f t="shared" si="24"/>
        <v>138802.09999999998</v>
      </c>
    </row>
    <row r="90" spans="1:8">
      <c r="A90" s="19" t="s">
        <v>153</v>
      </c>
      <c r="B90" s="30" t="s">
        <v>29</v>
      </c>
      <c r="C90" s="31">
        <v>0</v>
      </c>
      <c r="D90" s="31">
        <v>37177.5</v>
      </c>
      <c r="E90" s="21">
        <f t="shared" si="26"/>
        <v>37177.5</v>
      </c>
      <c r="F90" s="31">
        <v>14128.87</v>
      </c>
      <c r="G90" s="31">
        <v>14128.87</v>
      </c>
      <c r="H90" s="31">
        <f t="shared" si="24"/>
        <v>23048.629999999997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134200</v>
      </c>
      <c r="E92" s="21">
        <f t="shared" si="26"/>
        <v>134200</v>
      </c>
      <c r="F92" s="31">
        <v>0</v>
      </c>
      <c r="G92" s="31">
        <v>0</v>
      </c>
      <c r="H92" s="31">
        <f t="shared" si="24"/>
        <v>134200</v>
      </c>
    </row>
    <row r="93" spans="1:8">
      <c r="A93" s="19" t="s">
        <v>156</v>
      </c>
      <c r="B93" s="30" t="s">
        <v>35</v>
      </c>
      <c r="C93" s="31">
        <v>0</v>
      </c>
      <c r="D93" s="31">
        <v>119850</v>
      </c>
      <c r="E93" s="21">
        <f t="shared" si="26"/>
        <v>119850</v>
      </c>
      <c r="F93" s="31">
        <v>998.59</v>
      </c>
      <c r="G93" s="31">
        <v>998.59</v>
      </c>
      <c r="H93" s="31">
        <f t="shared" si="24"/>
        <v>118851.41</v>
      </c>
    </row>
    <row r="94" spans="1:8">
      <c r="A94" s="19" t="s">
        <v>157</v>
      </c>
      <c r="B94" s="30" t="s">
        <v>37</v>
      </c>
      <c r="C94" s="31">
        <v>0</v>
      </c>
      <c r="D94" s="31">
        <v>45000</v>
      </c>
      <c r="E94" s="21">
        <f t="shared" si="26"/>
        <v>45000</v>
      </c>
      <c r="F94" s="31">
        <v>38301.33</v>
      </c>
      <c r="G94" s="31">
        <v>38301.33</v>
      </c>
      <c r="H94" s="31">
        <f t="shared" si="24"/>
        <v>6698.6699999999983</v>
      </c>
    </row>
    <row r="95" spans="1:8">
      <c r="A95" s="19" t="s">
        <v>158</v>
      </c>
      <c r="B95" s="30" t="s">
        <v>39</v>
      </c>
      <c r="C95" s="31">
        <v>0</v>
      </c>
      <c r="D95" s="31">
        <v>10400</v>
      </c>
      <c r="E95" s="21">
        <f t="shared" si="26"/>
        <v>10400</v>
      </c>
      <c r="F95" s="31">
        <v>0</v>
      </c>
      <c r="G95" s="31">
        <v>0</v>
      </c>
      <c r="H95" s="31">
        <f t="shared" si="24"/>
        <v>10400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21000</v>
      </c>
      <c r="E97" s="21">
        <f t="shared" si="26"/>
        <v>21000</v>
      </c>
      <c r="F97" s="31">
        <v>932.51</v>
      </c>
      <c r="G97" s="31">
        <v>97.5</v>
      </c>
      <c r="H97" s="31">
        <f t="shared" si="24"/>
        <v>20067.490000000002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1831809.6800000002</v>
      </c>
      <c r="E98" s="25">
        <f t="shared" si="27"/>
        <v>1831809.6800000002</v>
      </c>
      <c r="F98" s="25">
        <f t="shared" si="27"/>
        <v>642374.29</v>
      </c>
      <c r="G98" s="25">
        <f t="shared" si="27"/>
        <v>617631.52</v>
      </c>
      <c r="H98" s="25">
        <f t="shared" si="24"/>
        <v>1189435.3900000001</v>
      </c>
    </row>
    <row r="99" spans="1:8">
      <c r="A99" s="19" t="s">
        <v>161</v>
      </c>
      <c r="B99" s="30" t="s">
        <v>46</v>
      </c>
      <c r="C99" s="31">
        <v>0</v>
      </c>
      <c r="D99" s="31">
        <v>410299.98</v>
      </c>
      <c r="E99" s="21">
        <f t="shared" ref="E99:E107" si="28">C99+D99</f>
        <v>410299.98</v>
      </c>
      <c r="F99" s="31">
        <v>259842.79</v>
      </c>
      <c r="G99" s="31">
        <v>259842.79</v>
      </c>
      <c r="H99" s="31">
        <f t="shared" si="24"/>
        <v>150457.18999999997</v>
      </c>
    </row>
    <row r="100" spans="1:8">
      <c r="A100" s="19" t="s">
        <v>162</v>
      </c>
      <c r="B100" s="30" t="s">
        <v>48</v>
      </c>
      <c r="C100" s="31">
        <v>0</v>
      </c>
      <c r="D100" s="31">
        <v>85194.17</v>
      </c>
      <c r="E100" s="21">
        <f t="shared" si="28"/>
        <v>85194.17</v>
      </c>
      <c r="F100" s="31">
        <v>5942</v>
      </c>
      <c r="G100" s="31">
        <v>5942</v>
      </c>
      <c r="H100" s="31">
        <f t="shared" si="24"/>
        <v>79252.17</v>
      </c>
    </row>
    <row r="101" spans="1:8">
      <c r="A101" s="19" t="s">
        <v>163</v>
      </c>
      <c r="B101" s="30" t="s">
        <v>50</v>
      </c>
      <c r="C101" s="31">
        <v>0</v>
      </c>
      <c r="D101" s="31">
        <v>146226.12</v>
      </c>
      <c r="E101" s="21">
        <f t="shared" si="28"/>
        <v>146226.12</v>
      </c>
      <c r="F101" s="31">
        <v>5837.97</v>
      </c>
      <c r="G101" s="31">
        <v>5837.97</v>
      </c>
      <c r="H101" s="31">
        <f t="shared" si="24"/>
        <v>140388.15</v>
      </c>
    </row>
    <row r="102" spans="1:8">
      <c r="A102" s="19" t="s">
        <v>164</v>
      </c>
      <c r="B102" s="30" t="s">
        <v>52</v>
      </c>
      <c r="C102" s="31">
        <v>0</v>
      </c>
      <c r="D102" s="31">
        <v>107384.42</v>
      </c>
      <c r="E102" s="21">
        <f t="shared" si="28"/>
        <v>107384.42</v>
      </c>
      <c r="F102" s="31">
        <v>18826.240000000002</v>
      </c>
      <c r="G102" s="31">
        <v>16853.37</v>
      </c>
      <c r="H102" s="31">
        <f t="shared" si="24"/>
        <v>88558.18</v>
      </c>
    </row>
    <row r="103" spans="1:8">
      <c r="A103" s="19" t="s">
        <v>165</v>
      </c>
      <c r="B103" s="30" t="s">
        <v>54</v>
      </c>
      <c r="C103" s="31">
        <v>0</v>
      </c>
      <c r="D103" s="31">
        <v>352155.24</v>
      </c>
      <c r="E103" s="21">
        <f t="shared" si="28"/>
        <v>352155.24</v>
      </c>
      <c r="F103" s="31">
        <v>6304.53</v>
      </c>
      <c r="G103" s="31">
        <v>6304.53</v>
      </c>
      <c r="H103" s="31">
        <f t="shared" si="24"/>
        <v>345850.70999999996</v>
      </c>
    </row>
    <row r="104" spans="1:8">
      <c r="A104" s="19" t="s">
        <v>166</v>
      </c>
      <c r="B104" s="30" t="s">
        <v>56</v>
      </c>
      <c r="C104" s="31"/>
      <c r="D104" s="31"/>
      <c r="E104" s="21">
        <f t="shared" si="28"/>
        <v>0</v>
      </c>
      <c r="F104" s="31"/>
      <c r="G104" s="31"/>
      <c r="H104" s="31">
        <f t="shared" si="24"/>
        <v>0</v>
      </c>
    </row>
    <row r="105" spans="1:8">
      <c r="A105" s="19" t="s">
        <v>167</v>
      </c>
      <c r="B105" s="30" t="s">
        <v>58</v>
      </c>
      <c r="C105" s="31">
        <v>0</v>
      </c>
      <c r="D105" s="31">
        <v>194499.98</v>
      </c>
      <c r="E105" s="21">
        <f t="shared" si="28"/>
        <v>194499.98</v>
      </c>
      <c r="F105" s="31">
        <v>96387.28</v>
      </c>
      <c r="G105" s="31">
        <v>95507.28</v>
      </c>
      <c r="H105" s="31">
        <f t="shared" si="24"/>
        <v>98112.700000000012</v>
      </c>
    </row>
    <row r="106" spans="1:8">
      <c r="A106" s="19" t="s">
        <v>168</v>
      </c>
      <c r="B106" s="30" t="s">
        <v>60</v>
      </c>
      <c r="C106" s="31">
        <v>0</v>
      </c>
      <c r="D106" s="31">
        <v>155529.43</v>
      </c>
      <c r="E106" s="21">
        <f t="shared" si="28"/>
        <v>155529.43</v>
      </c>
      <c r="F106" s="31">
        <v>66281.45</v>
      </c>
      <c r="G106" s="31">
        <v>66281.45</v>
      </c>
      <c r="H106" s="31">
        <f t="shared" si="24"/>
        <v>89247.98</v>
      </c>
    </row>
    <row r="107" spans="1:8">
      <c r="A107" s="19" t="s">
        <v>169</v>
      </c>
      <c r="B107" s="30" t="s">
        <v>62</v>
      </c>
      <c r="C107" s="31">
        <v>0</v>
      </c>
      <c r="D107" s="31">
        <v>380520.34</v>
      </c>
      <c r="E107" s="21">
        <f t="shared" si="28"/>
        <v>380520.34</v>
      </c>
      <c r="F107" s="31">
        <v>182952.03</v>
      </c>
      <c r="G107" s="31">
        <v>161062.13</v>
      </c>
      <c r="H107" s="31">
        <f t="shared" si="24"/>
        <v>197568.31000000003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30000</v>
      </c>
      <c r="E108" s="25">
        <f t="shared" si="29"/>
        <v>30000</v>
      </c>
      <c r="F108" s="25">
        <f t="shared" si="29"/>
        <v>30000</v>
      </c>
      <c r="G108" s="25">
        <f t="shared" si="29"/>
        <v>30000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>
        <v>0</v>
      </c>
      <c r="D112" s="31">
        <v>30000</v>
      </c>
      <c r="E112" s="21">
        <f t="shared" si="30"/>
        <v>30000</v>
      </c>
      <c r="F112" s="31">
        <v>30000</v>
      </c>
      <c r="G112" s="31">
        <v>30000</v>
      </c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1500294.2</v>
      </c>
      <c r="E118" s="25">
        <f t="shared" si="31"/>
        <v>1500294.2</v>
      </c>
      <c r="F118" s="25">
        <f t="shared" si="31"/>
        <v>0</v>
      </c>
      <c r="G118" s="25">
        <f t="shared" si="31"/>
        <v>0</v>
      </c>
      <c r="H118" s="25">
        <f t="shared" si="24"/>
        <v>1500294.2</v>
      </c>
    </row>
    <row r="119" spans="1:8">
      <c r="A119" s="19" t="s">
        <v>177</v>
      </c>
      <c r="B119" s="30" t="s">
        <v>82</v>
      </c>
      <c r="C119" s="31">
        <v>0</v>
      </c>
      <c r="D119" s="31">
        <v>977736</v>
      </c>
      <c r="E119" s="21">
        <f t="shared" ref="E119:E127" si="32">C119+D119</f>
        <v>977736</v>
      </c>
      <c r="F119" s="31">
        <v>0</v>
      </c>
      <c r="G119" s="31">
        <v>0</v>
      </c>
      <c r="H119" s="31">
        <f t="shared" si="24"/>
        <v>977736</v>
      </c>
    </row>
    <row r="120" spans="1:8">
      <c r="A120" s="19" t="s">
        <v>178</v>
      </c>
      <c r="B120" s="30" t="s">
        <v>84</v>
      </c>
      <c r="C120" s="31">
        <v>0</v>
      </c>
      <c r="D120" s="31">
        <v>10000</v>
      </c>
      <c r="E120" s="21">
        <f t="shared" si="32"/>
        <v>10000</v>
      </c>
      <c r="F120" s="31">
        <v>0</v>
      </c>
      <c r="G120" s="31">
        <v>0</v>
      </c>
      <c r="H120" s="31">
        <f t="shared" si="24"/>
        <v>10000</v>
      </c>
    </row>
    <row r="121" spans="1:8">
      <c r="A121" s="19" t="s">
        <v>179</v>
      </c>
      <c r="B121" s="30" t="s">
        <v>86</v>
      </c>
      <c r="C121" s="31">
        <v>0</v>
      </c>
      <c r="D121" s="31">
        <v>117500</v>
      </c>
      <c r="E121" s="21">
        <f t="shared" si="32"/>
        <v>117500</v>
      </c>
      <c r="F121" s="31">
        <v>0</v>
      </c>
      <c r="G121" s="31">
        <v>0</v>
      </c>
      <c r="H121" s="31">
        <f t="shared" si="24"/>
        <v>117500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395058.2</v>
      </c>
      <c r="E124" s="21">
        <f t="shared" si="32"/>
        <v>395058.2</v>
      </c>
      <c r="F124" s="31">
        <v>0</v>
      </c>
      <c r="G124" s="31">
        <v>0</v>
      </c>
      <c r="H124" s="31">
        <f t="shared" si="24"/>
        <v>395058.2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15341813.789999999</v>
      </c>
      <c r="E128" s="25">
        <f t="shared" si="33"/>
        <v>15341813.789999999</v>
      </c>
      <c r="F128" s="25">
        <f t="shared" si="33"/>
        <v>5417520.3099999996</v>
      </c>
      <c r="G128" s="25">
        <f t="shared" si="33"/>
        <v>596384.32999999996</v>
      </c>
      <c r="H128" s="25">
        <f t="shared" si="24"/>
        <v>9924293.4800000004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15341813.789999999</v>
      </c>
      <c r="E130" s="21">
        <f t="shared" si="34"/>
        <v>15341813.789999999</v>
      </c>
      <c r="F130" s="31">
        <v>5417520.3099999996</v>
      </c>
      <c r="G130" s="31">
        <v>596384.32999999996</v>
      </c>
      <c r="H130" s="31">
        <f t="shared" si="24"/>
        <v>9924293.4800000004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20631070.600000005</v>
      </c>
      <c r="D154" s="25">
        <f t="shared" ref="D154:H154" si="42">D4+D79</f>
        <v>80461251.899999991</v>
      </c>
      <c r="E154" s="25">
        <f t="shared" si="42"/>
        <v>101092322.5</v>
      </c>
      <c r="F154" s="25">
        <f t="shared" si="42"/>
        <v>45704651.530000001</v>
      </c>
      <c r="G154" s="25">
        <f t="shared" si="42"/>
        <v>40475484.869999997</v>
      </c>
      <c r="H154" s="25">
        <f t="shared" si="42"/>
        <v>55387670.969999999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52" fitToHeight="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2019-07-11T20:21:47Z</dcterms:created>
  <dcterms:modified xsi:type="dcterms:W3CDTF">2019-07-11T20:21:59Z</dcterms:modified>
</cp:coreProperties>
</file>